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<sst xmlns="http://schemas.openxmlformats.org/spreadsheetml/2006/main" count="23" uniqueCount="19">
  <si>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Bike:</t>
  </si>
  <si>
    <t>Lbs</t>
  </si>
  <si>
    <t>Bike RWHP:</t>
  </si>
  <si>
    <t>Rider:</t>
  </si>
  <si>
    <t>Total:</t>
  </si>
  <si>
    <t>Weight:HP</t>
  </si>
  <si>
    <t>:1</t>
  </si>
  <si>
    <t>Weight Loss to gain 1 HP:</t>
  </si>
  <si>
    <t>Pounds</t>
  </si>
  <si>
    <t>New</t>
  </si>
  <si>
    <t>Wt:HP Ratio</t>
  </si>
  <si>
    <t>Equivalent</t>
  </si>
  <si>
    <t>HP</t>
  </si>
  <si>
    <t>Lost</t>
  </si>
  <si>
    <t>Weight</t>
  </si>
  <si>
    <t>Wt:HP</t>
  </si>
  <si>
    <t>Improvement</t>
  </si>
  <si>
    <t>Gain</t>
  </si>
  <si>
    <t>Copyright 2007 Mark Feit.  You may distribute this spreadsheet freely as long as this notice remains intact.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</si>
</sst>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Luxi Sans"/>
      <family val="2"/>
    </font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10"/>
      <name val="Courier"/>
      <family val="3"/>
    </font>
    <font>
      <sz val="6"/>
      <name val="Helvetica"/>
      <family val="2"/>
    </font>
    <font>
      <sz val="13.6"/>
      <name val="Luxi Sans"/>
      <family val="5"/>
    </font>
    <font>
      <sz val="15.8"/>
      <name val="Luxi Sans"/>
      <family val="5"/>
    </font>
    <font>
      <sz val="20.4"/>
      <name val="Luxi Sans"/>
      <family val="5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2" borderId="0" xfId="0" applyFont="1" applyFill="1" applyAlignment="1">
      <alignment/>
    </xf>
    <xf numFmtId="164" fontId="4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4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Sheet1!$F$8</c:f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60" b="0" i="0" u="none" baseline="0">
                    <a:latin typeface="Luxi Sans"/>
                    <a:ea typeface="Luxi Sans"/>
                    <a:cs typeface="Luxi Sans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Sheet1!$A$9:$A$79</c:f>
              <c:numCache/>
            </c:numRef>
          </c:cat>
          <c:val>
            <c:numRef>
              <c:f>Sheet1!$F$9:$F$79</c:f>
              <c:numCache/>
            </c:numRef>
          </c:val>
          <c:smooth val="0"/>
        </c:ser>
        <c:axId val="27582384"/>
        <c:axId val="46914865"/>
      </c:lineChart>
      <c:catAx>
        <c:axId val="275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40" b="0" i="0" u="none" baseline="0">
                    <a:solidFill>
                      <a:srgbClr val="000000"/>
                    </a:solidFill>
                    <a:latin typeface="Luxi Sans"/>
                    <a:ea typeface="Luxi Sans"/>
                    <a:cs typeface="Luxi Sans"/>
                  </a:rPr>
                  <a:t>Pounds Lost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80" b="0" i="0" u="none" baseline="0">
                <a:solidFill>
                  <a:srgbClr val="000000"/>
                </a:solidFill>
                <a:latin typeface="Luxi Sans"/>
                <a:ea typeface="Luxi Sans"/>
                <a:cs typeface="Luxi Sans"/>
              </a:defRPr>
            </a:pPr>
          </a:p>
        </c:txPr>
        <c:crossAx val="46914865"/>
        <c:crossesAt val="0"/>
        <c:auto val="1"/>
        <c:lblOffset val="100"/>
        <c:noMultiLvlLbl val="0"/>
      </c:catAx>
      <c:valAx>
        <c:axId val="46914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40" b="0" i="0" u="none" baseline="0">
                    <a:solidFill>
                      <a:srgbClr val="000000"/>
                    </a:solidFill>
                    <a:latin typeface="Luxi Sans"/>
                    <a:ea typeface="Luxi Sans"/>
                    <a:cs typeface="Luxi Sans"/>
                  </a:rPr>
                  <a:t>Equivalent Added HP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80" b="0" i="0" u="none" baseline="0">
                <a:solidFill>
                  <a:srgbClr val="000000"/>
                </a:solidFill>
                <a:latin typeface="Luxi Sans"/>
                <a:ea typeface="Luxi Sans"/>
                <a:cs typeface="Luxi Sans"/>
              </a:defRPr>
            </a:pPr>
          </a:p>
        </c:txPr>
        <c:crossAx val="2758238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5</xdr:row>
      <xdr:rowOff>152400</xdr:rowOff>
    </xdr:from>
    <xdr:to>
      <xdr:col>14</xdr:col>
      <xdr:colOff>828675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4410075" y="962025"/>
        <a:ext cx="70294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8.125" style="1" customWidth="1"/>
    <col min="2" max="2" width="7.75390625" style="1" customWidth="1"/>
    <col min="3" max="3" width="8.375" style="1" customWidth="1"/>
    <col min="4" max="4" width="13.125" style="1" customWidth="1"/>
    <col min="5" max="5" width="11.50390625" style="1" customWidth="1"/>
    <col min="6" max="6" width="6.75390625" style="1" customWidth="1"/>
    <col min="7" max="7" width="3.125" style="1" customWidth="1"/>
    <col min="8" max="16384" width="11.50390625" style="1" customWidth="1"/>
  </cols>
  <sheetData>
    <row r="1" spans="1:6" ht="12.75">
      <c r="A1" s="2" t="s">
        <v>0</v>
      </c>
      <c r="B1" s="3">
        <v>725</v>
      </c>
      <c r="C1" s="1" t="s">
        <v>1</v>
      </c>
      <c r="D1" s="2" t="s">
        <v>2</v>
      </c>
      <c r="E1" s="3">
        <v>114</v>
      </c>
      <c r="F1" s="4"/>
    </row>
    <row r="2" spans="1:6" ht="12.75">
      <c r="A2" s="2" t="s">
        <v>3</v>
      </c>
      <c r="B2" s="5">
        <v>250</v>
      </c>
      <c r="C2" s="1" t="s">
        <v>1</v>
      </c>
      <c r="D2" s="6"/>
      <c r="E2" s="4"/>
      <c r="F2" s="4"/>
    </row>
    <row r="3" spans="1:6" ht="12.75">
      <c r="A3" s="2" t="s">
        <v>4</v>
      </c>
      <c r="B3" s="4">
        <f>B1+B2</f>
        <v>975</v>
      </c>
      <c r="D3" s="2" t="s">
        <v>5</v>
      </c>
      <c r="E3" s="4">
        <f>B3/E1</f>
        <v>8.552631578947368</v>
      </c>
      <c r="F3" s="4" t="s">
        <v>6</v>
      </c>
    </row>
    <row r="4" ht="12.75">
      <c r="D4" s="2"/>
    </row>
    <row r="5" spans="1:5" ht="12.75">
      <c r="A5" s="7" t="s">
        <v>7</v>
      </c>
      <c r="D5" s="8">
        <f>1/F10</f>
        <v>8.543859649122247</v>
      </c>
      <c r="E5" s="1" t="s">
        <v>1</v>
      </c>
    </row>
    <row r="6" ht="12.75">
      <c r="D6" s="6"/>
    </row>
    <row r="7" spans="1:6" ht="12.75">
      <c r="A7" s="9" t="s">
        <v>8</v>
      </c>
      <c r="B7" s="9" t="s">
        <v>9</v>
      </c>
      <c r="C7" s="9" t="s">
        <v>9</v>
      </c>
      <c r="D7" s="9" t="s">
        <v>10</v>
      </c>
      <c r="E7" s="9" t="s">
        <v>11</v>
      </c>
      <c r="F7" s="9" t="s">
        <v>12</v>
      </c>
    </row>
    <row r="8" spans="1:6" ht="12.75">
      <c r="A8" s="9" t="s">
        <v>13</v>
      </c>
      <c r="B8" s="9" t="s">
        <v>14</v>
      </c>
      <c r="C8" s="9" t="s">
        <v>15</v>
      </c>
      <c r="D8" s="9" t="s">
        <v>16</v>
      </c>
      <c r="E8" s="9" t="s">
        <v>12</v>
      </c>
      <c r="F8" s="9" t="s">
        <v>17</v>
      </c>
    </row>
    <row r="9" spans="1:6" ht="12.75">
      <c r="A9" s="4">
        <v>0</v>
      </c>
      <c r="B9" s="4">
        <f>$B$3-A9</f>
        <v>975</v>
      </c>
      <c r="C9" s="10">
        <f>B9/$E$1</f>
        <v>8.552631578947368</v>
      </c>
      <c r="D9" s="10">
        <f>$E$3-C9</f>
        <v>0</v>
      </c>
      <c r="E9" s="10">
        <f>$B$3/C9</f>
        <v>114</v>
      </c>
      <c r="F9" s="10">
        <f>E9-$E$1</f>
        <v>0</v>
      </c>
    </row>
    <row r="10" spans="1:6" ht="12.75">
      <c r="A10" s="4">
        <v>1</v>
      </c>
      <c r="B10" s="4">
        <f>$B$3-A10</f>
        <v>974</v>
      </c>
      <c r="C10" s="10">
        <f>B10/$E$1</f>
        <v>8.543859649122806</v>
      </c>
      <c r="D10" s="10">
        <f>$E$3-C10</f>
        <v>0.008771929824561653</v>
      </c>
      <c r="E10" s="10">
        <f>$B$3/C10</f>
        <v>114.1170431211499</v>
      </c>
      <c r="F10" s="10">
        <f>E10-$E$1</f>
        <v>0.117043121149905</v>
      </c>
    </row>
    <row r="11" spans="1:6" ht="12.75">
      <c r="A11" s="4">
        <f>A10+1</f>
        <v>2</v>
      </c>
      <c r="B11" s="4">
        <f>$B$3-A11</f>
        <v>973</v>
      </c>
      <c r="C11" s="10">
        <f>B11/$E$1</f>
        <v>8.535087719298245</v>
      </c>
      <c r="D11" s="10">
        <f>$E$3-C11</f>
        <v>0.017543859649123306</v>
      </c>
      <c r="E11" s="10">
        <f>$B$3/C11</f>
        <v>114.2343268242549</v>
      </c>
      <c r="F11" s="10">
        <f>E11-$E$1</f>
        <v>0.23432682425489304</v>
      </c>
    </row>
    <row r="12" spans="1:6" ht="12.75">
      <c r="A12" s="4">
        <f>A11+1</f>
        <v>3</v>
      </c>
      <c r="B12" s="4">
        <f>$B$3-A12</f>
        <v>972</v>
      </c>
      <c r="C12" s="10">
        <f>B12/$E$1</f>
        <v>8.526315789473685</v>
      </c>
      <c r="D12" s="10">
        <f>$E$3-C12</f>
        <v>0.026315789473683182</v>
      </c>
      <c r="E12" s="10">
        <f>$B$3/C12</f>
        <v>114.35185185185185</v>
      </c>
      <c r="F12" s="10">
        <f>E12-$E$1</f>
        <v>0.35185185185184764</v>
      </c>
    </row>
    <row r="13" spans="1:6" ht="12.75">
      <c r="A13" s="4">
        <f>A12+1</f>
        <v>4</v>
      </c>
      <c r="B13" s="4">
        <f>$B$3-A13</f>
        <v>971</v>
      </c>
      <c r="C13" s="10">
        <f>B13/$E$1</f>
        <v>8.517543859649123</v>
      </c>
      <c r="D13" s="10">
        <f>$E$3-C13</f>
        <v>0.035087719298244835</v>
      </c>
      <c r="E13" s="10">
        <f>$B$3/C13</f>
        <v>114.46961894953655</v>
      </c>
      <c r="F13" s="10">
        <f>E13-$E$1</f>
        <v>0.46961894953655303</v>
      </c>
    </row>
    <row r="14" spans="1:6" ht="12.75">
      <c r="A14" s="4">
        <f>A13+1</f>
        <v>5</v>
      </c>
      <c r="B14" s="4">
        <f>$B$3-A14</f>
        <v>970</v>
      </c>
      <c r="C14" s="10">
        <f>B14/$E$1</f>
        <v>8.508771929824562</v>
      </c>
      <c r="D14" s="10">
        <f>$E$3-C14</f>
        <v>0.04385964912280649</v>
      </c>
      <c r="E14" s="10">
        <f>$B$3/C14</f>
        <v>114.58762886597938</v>
      </c>
      <c r="F14" s="10">
        <f>E14-$E$1</f>
        <v>0.5876288659793829</v>
      </c>
    </row>
    <row r="15" spans="1:6" ht="12.75">
      <c r="A15" s="4">
        <f>A14+1</f>
        <v>6</v>
      </c>
      <c r="B15" s="4">
        <f>$B$3-A15</f>
        <v>969</v>
      </c>
      <c r="C15" s="10">
        <f>B15/$E$1</f>
        <v>8.5</v>
      </c>
      <c r="D15" s="10">
        <f>$E$3-C15</f>
        <v>0.05263157894736814</v>
      </c>
      <c r="E15" s="10">
        <f>$B$3/C15</f>
        <v>114.70588235294117</v>
      </c>
      <c r="F15" s="10">
        <f>E15-$E$1</f>
        <v>0.705882352941174</v>
      </c>
    </row>
    <row r="16" spans="1:6" ht="12.75">
      <c r="A16" s="4">
        <f>A15+1</f>
        <v>7</v>
      </c>
      <c r="B16" s="4">
        <f>$B$3-A16</f>
        <v>968</v>
      </c>
      <c r="C16" s="10">
        <f>B16/$E$1</f>
        <v>8.491228070175438</v>
      </c>
      <c r="D16" s="10">
        <f>$E$3-C16</f>
        <v>0.06140350877192979</v>
      </c>
      <c r="E16" s="10">
        <f>$B$3/C16</f>
        <v>114.82438016528926</v>
      </c>
      <c r="F16" s="10">
        <f>E16-$E$1</f>
        <v>0.8243801652892557</v>
      </c>
    </row>
    <row r="17" spans="1:6" ht="12.75">
      <c r="A17" s="4">
        <f>A16+1</f>
        <v>8</v>
      </c>
      <c r="B17" s="4">
        <f>$B$3-A17</f>
        <v>967</v>
      </c>
      <c r="C17" s="10">
        <f>B17/$E$1</f>
        <v>8.482456140350877</v>
      </c>
      <c r="D17" s="10">
        <f>$E$3-C17</f>
        <v>0.07017543859649145</v>
      </c>
      <c r="E17" s="10">
        <f>$B$3/C17</f>
        <v>114.94312306101345</v>
      </c>
      <c r="F17" s="10">
        <f>E17-$E$1</f>
        <v>0.943123061013452</v>
      </c>
    </row>
    <row r="18" spans="1:6" ht="12.75">
      <c r="A18" s="4">
        <f>A17+1</f>
        <v>9</v>
      </c>
      <c r="B18" s="4">
        <f>$B$3-A18</f>
        <v>966</v>
      </c>
      <c r="C18" s="10">
        <f>B18/$E$1</f>
        <v>8.473684210526315</v>
      </c>
      <c r="D18" s="10">
        <f>$E$3-C18</f>
        <v>0.0789473684210531</v>
      </c>
      <c r="E18" s="10">
        <f>$B$3/C18</f>
        <v>115.06211180124225</v>
      </c>
      <c r="F18" s="10">
        <f>E18-$E$1</f>
        <v>1.0621118012422528</v>
      </c>
    </row>
    <row r="19" spans="1:6" ht="12.75">
      <c r="A19" s="4">
        <f>A18+1</f>
        <v>10</v>
      </c>
      <c r="B19" s="4">
        <f>$B$3-A19</f>
        <v>965</v>
      </c>
      <c r="C19" s="10">
        <f>B19/$E$1</f>
        <v>8.464912280701755</v>
      </c>
      <c r="D19" s="10">
        <f>$E$3-C19</f>
        <v>0.08771929824561298</v>
      </c>
      <c r="E19" s="10">
        <f>$B$3/C19</f>
        <v>115.18134715025906</v>
      </c>
      <c r="F19" s="10">
        <f>E19-$E$1</f>
        <v>1.1813471502590573</v>
      </c>
    </row>
    <row r="20" spans="1:6" ht="12.75">
      <c r="A20" s="4">
        <f>A19+1</f>
        <v>11</v>
      </c>
      <c r="B20" s="4">
        <f>$B$3-A20</f>
        <v>964</v>
      </c>
      <c r="C20" s="10">
        <f>B20/$E$1</f>
        <v>8.456140350877194</v>
      </c>
      <c r="D20" s="10">
        <f>$E$3-C20</f>
        <v>0.09649122807017463</v>
      </c>
      <c r="E20" s="10">
        <f>$B$3/C20</f>
        <v>115.30082987551866</v>
      </c>
      <c r="F20" s="10">
        <f>E20-$E$1</f>
        <v>1.3008298755186587</v>
      </c>
    </row>
    <row r="21" spans="1:6" ht="12.75">
      <c r="A21" s="4">
        <f>A20+1</f>
        <v>12</v>
      </c>
      <c r="B21" s="4">
        <f>$B$3-A21</f>
        <v>963</v>
      </c>
      <c r="C21" s="10">
        <f>B21/$E$1</f>
        <v>8.447368421052632</v>
      </c>
      <c r="D21" s="10">
        <f>$E$3-C21</f>
        <v>0.10526315789473628</v>
      </c>
      <c r="E21" s="10">
        <f>$B$3/C21</f>
        <v>115.42056074766354</v>
      </c>
      <c r="F21" s="10">
        <f>E21-$E$1</f>
        <v>1.4205607476635436</v>
      </c>
    </row>
    <row r="22" spans="1:6" ht="12.75">
      <c r="A22" s="4">
        <f>A21+1</f>
        <v>13</v>
      </c>
      <c r="B22" s="4">
        <f>$B$3-A22</f>
        <v>962</v>
      </c>
      <c r="C22" s="10">
        <f>B22/$E$1</f>
        <v>8.43859649122807</v>
      </c>
      <c r="D22" s="10">
        <f>$E$3-C22</f>
        <v>0.11403508771929793</v>
      </c>
      <c r="E22" s="10">
        <f>$B$3/C22</f>
        <v>115.54054054054053</v>
      </c>
      <c r="F22" s="10">
        <f>E22-$E$1</f>
        <v>1.5405405405405332</v>
      </c>
    </row>
    <row r="23" spans="1:6" ht="12.75">
      <c r="A23" s="4">
        <f>A22+1</f>
        <v>14</v>
      </c>
      <c r="B23" s="4">
        <f>$B$3-A23</f>
        <v>961</v>
      </c>
      <c r="C23" s="10">
        <f>B23/$E$1</f>
        <v>8.429824561403509</v>
      </c>
      <c r="D23" s="10">
        <f>$E$3-C23</f>
        <v>0.12280701754385959</v>
      </c>
      <c r="E23" s="10">
        <f>$B$3/C23</f>
        <v>115.66077003121748</v>
      </c>
      <c r="F23" s="10">
        <f>E23-$E$1</f>
        <v>1.6607700312174813</v>
      </c>
    </row>
    <row r="24" spans="1:6" ht="12.75">
      <c r="A24" s="4">
        <f>A23+1</f>
        <v>15</v>
      </c>
      <c r="B24" s="4">
        <f>$B$3-A24</f>
        <v>960</v>
      </c>
      <c r="C24" s="10">
        <f>B24/$E$1</f>
        <v>8.421052631578947</v>
      </c>
      <c r="D24" s="10">
        <f>$E$3-C24</f>
        <v>0.13157894736842124</v>
      </c>
      <c r="E24" s="10">
        <f>$B$3/C24</f>
        <v>115.78125</v>
      </c>
      <c r="F24" s="10">
        <f>E24-$E$1</f>
        <v>1.78125</v>
      </c>
    </row>
    <row r="25" spans="1:6" ht="12.75">
      <c r="A25" s="4">
        <f>A24+1</f>
        <v>16</v>
      </c>
      <c r="B25" s="4">
        <f>$B$3-A25</f>
        <v>959</v>
      </c>
      <c r="C25" s="10">
        <f>B25/$E$1</f>
        <v>8.412280701754385</v>
      </c>
      <c r="D25" s="10">
        <f>$E$3-C25</f>
        <v>0.1403508771929829</v>
      </c>
      <c r="E25" s="10">
        <f>$B$3/C25</f>
        <v>115.9019812304484</v>
      </c>
      <c r="F25" s="10">
        <f>E25-$E$1</f>
        <v>1.9019812304483992</v>
      </c>
    </row>
    <row r="26" spans="1:6" ht="12.75">
      <c r="A26" s="4">
        <f>A25+1</f>
        <v>17</v>
      </c>
      <c r="B26" s="4">
        <f>$B$3-A26</f>
        <v>958</v>
      </c>
      <c r="C26" s="10">
        <f>B26/$E$1</f>
        <v>8.403508771929825</v>
      </c>
      <c r="D26" s="10">
        <f>$E$3-C26</f>
        <v>0.14912280701754277</v>
      </c>
      <c r="E26" s="10">
        <f>$B$3/C26</f>
        <v>116.02296450939455</v>
      </c>
      <c r="F26" s="10">
        <f>E26-$E$1</f>
        <v>2.022964509394555</v>
      </c>
    </row>
    <row r="27" spans="1:6" ht="12.75">
      <c r="A27" s="4">
        <f>A26+1</f>
        <v>18</v>
      </c>
      <c r="B27" s="4">
        <f>$B$3-A27</f>
        <v>957</v>
      </c>
      <c r="C27" s="10">
        <f>B27/$E$1</f>
        <v>8.394736842105264</v>
      </c>
      <c r="D27" s="10">
        <f>$E$3-C27</f>
        <v>0.15789473684210442</v>
      </c>
      <c r="E27" s="10">
        <f>$B$3/C27</f>
        <v>116.14420062695925</v>
      </c>
      <c r="F27" s="10">
        <f>E27-$E$1</f>
        <v>2.144200626959247</v>
      </c>
    </row>
    <row r="28" spans="1:6" ht="12.75">
      <c r="A28" s="4">
        <f>A27+1</f>
        <v>19</v>
      </c>
      <c r="B28" s="4">
        <f>$B$3-A28</f>
        <v>956</v>
      </c>
      <c r="C28" s="10">
        <f>B28/$E$1</f>
        <v>8.385964912280702</v>
      </c>
      <c r="D28" s="10">
        <f>$E$3-C28</f>
        <v>0.16666666666666607</v>
      </c>
      <c r="E28" s="10">
        <f>$B$3/C28</f>
        <v>116.26569037656904</v>
      </c>
      <c r="F28" s="10">
        <f>E28-$E$1</f>
        <v>2.26569037656904</v>
      </c>
    </row>
    <row r="29" spans="1:6" ht="12.75">
      <c r="A29" s="4">
        <f>A28+1</f>
        <v>20</v>
      </c>
      <c r="B29" s="4">
        <f>$B$3-A29</f>
        <v>955</v>
      </c>
      <c r="C29" s="10">
        <f>B29/$E$1</f>
        <v>8.37719298245614</v>
      </c>
      <c r="D29" s="10">
        <f>$E$3-C29</f>
        <v>0.17543859649122773</v>
      </c>
      <c r="E29" s="10">
        <f>$B$3/C29</f>
        <v>116.38743455497382</v>
      </c>
      <c r="F29" s="10">
        <f>E29-$E$1</f>
        <v>2.3874345549738223</v>
      </c>
    </row>
    <row r="30" spans="1:6" ht="12.75">
      <c r="A30" s="4">
        <f>A29+1</f>
        <v>21</v>
      </c>
      <c r="B30" s="4">
        <f>$B$3-A30</f>
        <v>954</v>
      </c>
      <c r="C30" s="10">
        <f>B30/$E$1</f>
        <v>8.368421052631579</v>
      </c>
      <c r="D30" s="10">
        <f>$E$3-C30</f>
        <v>0.18421052631578938</v>
      </c>
      <c r="E30" s="10">
        <f>$B$3/C30</f>
        <v>116.50943396226415</v>
      </c>
      <c r="F30" s="10">
        <f>E30-$E$1</f>
        <v>2.509433962264154</v>
      </c>
    </row>
    <row r="31" spans="1:6" ht="12.75">
      <c r="A31" s="4">
        <f>A30+1</f>
        <v>22</v>
      </c>
      <c r="B31" s="4">
        <f>$B$3-A31</f>
        <v>953</v>
      </c>
      <c r="C31" s="10">
        <f>B31/$E$1</f>
        <v>8.359649122807017</v>
      </c>
      <c r="D31" s="10">
        <f>$E$3-C31</f>
        <v>0.19298245614035103</v>
      </c>
      <c r="E31" s="10">
        <f>$B$3/C31</f>
        <v>116.63168940188878</v>
      </c>
      <c r="F31" s="10">
        <f>E31-$E$1</f>
        <v>2.631689401888778</v>
      </c>
    </row>
    <row r="32" spans="1:6" ht="12.75">
      <c r="A32" s="4">
        <f>A31+1</f>
        <v>23</v>
      </c>
      <c r="B32" s="4">
        <f>$B$3-A32</f>
        <v>952</v>
      </c>
      <c r="C32" s="10">
        <f>B32/$E$1</f>
        <v>8.350877192982455</v>
      </c>
      <c r="D32" s="10">
        <f>$E$3-C32</f>
        <v>0.20175438596491269</v>
      </c>
      <c r="E32" s="10">
        <f>$B$3/C32</f>
        <v>116.75420168067228</v>
      </c>
      <c r="F32" s="10">
        <f>E32-$E$1</f>
        <v>2.7542016806722813</v>
      </c>
    </row>
    <row r="33" spans="1:6" ht="12.75">
      <c r="A33" s="4">
        <f>A32+1</f>
        <v>24</v>
      </c>
      <c r="B33" s="4">
        <f>$B$3-A33</f>
        <v>951</v>
      </c>
      <c r="C33" s="10">
        <f>B33/$E$1</f>
        <v>8.342105263157896</v>
      </c>
      <c r="D33" s="10">
        <f>$E$3-C33</f>
        <v>0.21052631578947256</v>
      </c>
      <c r="E33" s="10">
        <f>$B$3/C33</f>
        <v>116.87697160883279</v>
      </c>
      <c r="F33" s="10">
        <f>E33-$E$1</f>
        <v>2.8769716088327897</v>
      </c>
    </row>
    <row r="34" spans="1:6" ht="12.75">
      <c r="A34" s="4">
        <v>25</v>
      </c>
      <c r="B34" s="4">
        <f>$B$3-A34</f>
        <v>950</v>
      </c>
      <c r="C34" s="10">
        <f>B34/$E$1</f>
        <v>8.333333333333334</v>
      </c>
      <c r="D34" s="10">
        <f>$E$3-C34</f>
        <v>0.21929824561403422</v>
      </c>
      <c r="E34" s="10">
        <f>$B$3/C34</f>
        <v>116.99999999999999</v>
      </c>
      <c r="F34" s="10">
        <f>E34-$E$1</f>
        <v>2.999999999999986</v>
      </c>
    </row>
    <row r="35" spans="1:6" ht="12.75">
      <c r="A35" s="4">
        <v>26</v>
      </c>
      <c r="B35" s="4">
        <f>$B$3-A35</f>
        <v>949</v>
      </c>
      <c r="C35" s="10">
        <f>B35/$E$1</f>
        <v>8.324561403508772</v>
      </c>
      <c r="D35" s="10">
        <f>$E$3-C35</f>
        <v>0.22807017543859587</v>
      </c>
      <c r="E35" s="10">
        <f>$B$3/C35</f>
        <v>117.12328767123287</v>
      </c>
      <c r="F35" s="10">
        <f>E35-$E$1</f>
        <v>3.123287671232873</v>
      </c>
    </row>
    <row r="36" spans="1:6" ht="12.75">
      <c r="A36" s="4">
        <v>27</v>
      </c>
      <c r="B36" s="4">
        <f>$B$3-A36</f>
        <v>948</v>
      </c>
      <c r="C36" s="10">
        <f>B36/$E$1</f>
        <v>8.31578947368421</v>
      </c>
      <c r="D36" s="10">
        <f>$E$3-C36</f>
        <v>0.23684210526315752</v>
      </c>
      <c r="E36" s="10">
        <f>$B$3/C36</f>
        <v>117.24683544303798</v>
      </c>
      <c r="F36" s="10">
        <f>E36-$E$1</f>
        <v>3.2468354430379804</v>
      </c>
    </row>
    <row r="37" spans="1:6" ht="12.75">
      <c r="A37" s="4">
        <v>28</v>
      </c>
      <c r="B37" s="4">
        <f>$B$3-A37</f>
        <v>947</v>
      </c>
      <c r="C37" s="10">
        <f>B37/$E$1</f>
        <v>8.307017543859649</v>
      </c>
      <c r="D37" s="10">
        <f>$E$3-C37</f>
        <v>0.24561403508771917</v>
      </c>
      <c r="E37" s="10">
        <f>$B$3/C37</f>
        <v>117.37064413938754</v>
      </c>
      <c r="F37" s="10">
        <f>E37-$E$1</f>
        <v>3.3706441393875366</v>
      </c>
    </row>
    <row r="38" spans="1:6" ht="12.75">
      <c r="A38" s="4">
        <v>29</v>
      </c>
      <c r="B38" s="4">
        <f>$B$3-A38</f>
        <v>946</v>
      </c>
      <c r="C38" s="10">
        <f>B38/$E$1</f>
        <v>8.298245614035087</v>
      </c>
      <c r="D38" s="10">
        <f>$E$3-C38</f>
        <v>0.2543859649122808</v>
      </c>
      <c r="E38" s="10">
        <f>$B$3/C38</f>
        <v>117.49471458773785</v>
      </c>
      <c r="F38" s="10">
        <f>E38-$E$1</f>
        <v>3.494714587737846</v>
      </c>
    </row>
    <row r="39" spans="1:6" ht="12.75">
      <c r="A39" s="4">
        <v>30</v>
      </c>
      <c r="B39" s="4">
        <f>$B$3-A39</f>
        <v>945</v>
      </c>
      <c r="C39" s="10">
        <f>B39/$E$1</f>
        <v>8.289473684210526</v>
      </c>
      <c r="D39" s="10">
        <f>$E$3-C39</f>
        <v>0.2631578947368425</v>
      </c>
      <c r="E39" s="10">
        <f>$B$3/C39</f>
        <v>117.61904761904763</v>
      </c>
      <c r="F39" s="10">
        <f>E39-$E$1</f>
        <v>3.6190476190476346</v>
      </c>
    </row>
    <row r="40" spans="1:6" ht="12.75">
      <c r="A40" s="4">
        <v>31</v>
      </c>
      <c r="B40" s="4">
        <f>$B$3-A40</f>
        <v>944</v>
      </c>
      <c r="C40" s="10">
        <f>B40/$E$1</f>
        <v>8.280701754385966</v>
      </c>
      <c r="D40" s="10">
        <f>$E$3-C40</f>
        <v>0.27192982456140236</v>
      </c>
      <c r="E40" s="10">
        <f>$B$3/C40</f>
        <v>117.7436440677966</v>
      </c>
      <c r="F40" s="10">
        <f>E40-$E$1</f>
        <v>3.7436440677965948</v>
      </c>
    </row>
    <row r="41" spans="1:6" ht="12.75">
      <c r="A41" s="4">
        <v>32</v>
      </c>
      <c r="B41" s="4">
        <f>$B$3-A41</f>
        <v>943</v>
      </c>
      <c r="C41" s="10">
        <f>B41/$E$1</f>
        <v>8.271929824561404</v>
      </c>
      <c r="D41" s="10">
        <f>$E$3-C41</f>
        <v>0.280701754385964</v>
      </c>
      <c r="E41" s="10">
        <f>$B$3/C41</f>
        <v>117.86850477200423</v>
      </c>
      <c r="F41" s="10">
        <f>E41-$E$1</f>
        <v>3.868504772004229</v>
      </c>
    </row>
    <row r="42" spans="1:6" ht="12.75">
      <c r="A42" s="4">
        <v>33</v>
      </c>
      <c r="B42" s="4">
        <f>$B$3-A42</f>
        <v>942</v>
      </c>
      <c r="C42" s="10">
        <f>B42/$E$1</f>
        <v>8.263157894736842</v>
      </c>
      <c r="D42" s="10">
        <f>$E$3-C42</f>
        <v>0.28947368421052566</v>
      </c>
      <c r="E42" s="10">
        <f>$B$3/C42</f>
        <v>117.9936305732484</v>
      </c>
      <c r="F42" s="10">
        <f>E42-$E$1</f>
        <v>3.993630573248396</v>
      </c>
    </row>
    <row r="43" spans="1:6" ht="12.75">
      <c r="A43" s="4">
        <v>34</v>
      </c>
      <c r="B43" s="4">
        <f>$B$3-A43</f>
        <v>941</v>
      </c>
      <c r="C43" s="10">
        <f>B43/$E$1</f>
        <v>8.25438596491228</v>
      </c>
      <c r="D43" s="10">
        <f>$E$3-C43</f>
        <v>0.2982456140350873</v>
      </c>
      <c r="E43" s="10">
        <f>$B$3/C43</f>
        <v>118.11902231668438</v>
      </c>
      <c r="F43" s="10">
        <f>E43-$E$1</f>
        <v>4.119022316684379</v>
      </c>
    </row>
    <row r="44" spans="1:6" ht="12.75">
      <c r="A44" s="4">
        <v>35</v>
      </c>
      <c r="B44" s="4">
        <f>$B$3-A44</f>
        <v>940</v>
      </c>
      <c r="C44" s="10">
        <f>B44/$E$1</f>
        <v>8.24561403508772</v>
      </c>
      <c r="D44" s="10">
        <f>$E$3-C44</f>
        <v>0.30701754385964897</v>
      </c>
      <c r="E44" s="10">
        <f>$B$3/C44</f>
        <v>118.24468085106383</v>
      </c>
      <c r="F44" s="10">
        <f>E44-$E$1</f>
        <v>4.244680851063833</v>
      </c>
    </row>
    <row r="45" spans="1:6" ht="12.75">
      <c r="A45" s="4">
        <v>36</v>
      </c>
      <c r="B45" s="4">
        <f>$B$3-A45</f>
        <v>939</v>
      </c>
      <c r="C45" s="10">
        <f>B45/$E$1</f>
        <v>8.236842105263158</v>
      </c>
      <c r="D45" s="10">
        <f>$E$3-C45</f>
        <v>0.3157894736842106</v>
      </c>
      <c r="E45" s="10">
        <f>$B$3/C45</f>
        <v>118.370607028754</v>
      </c>
      <c r="F45" s="10">
        <f>E45-$E$1</f>
        <v>4.370607028753994</v>
      </c>
    </row>
    <row r="46" spans="1:6" ht="12.75">
      <c r="A46" s="4">
        <v>37</v>
      </c>
      <c r="B46" s="4">
        <f>$B$3-A46</f>
        <v>938</v>
      </c>
      <c r="C46" s="10">
        <f>B46/$E$1</f>
        <v>8.228070175438596</v>
      </c>
      <c r="D46" s="10">
        <f>$E$3-C46</f>
        <v>0.3245614035087723</v>
      </c>
      <c r="E46" s="10">
        <f>$B$3/C46</f>
        <v>118.49680170575694</v>
      </c>
      <c r="F46" s="10">
        <f>E46-$E$1</f>
        <v>4.496801705756937</v>
      </c>
    </row>
    <row r="47" spans="1:6" ht="12.75">
      <c r="A47" s="4">
        <v>38</v>
      </c>
      <c r="B47" s="4">
        <f>$B$3-A47</f>
        <v>937</v>
      </c>
      <c r="C47" s="10">
        <f>B47/$E$1</f>
        <v>8.219298245614034</v>
      </c>
      <c r="D47" s="10">
        <f>$E$3-C47</f>
        <v>0.3333333333333339</v>
      </c>
      <c r="E47" s="10">
        <f>$B$3/C47</f>
        <v>118.62326574172893</v>
      </c>
      <c r="F47" s="10">
        <f>E47-$E$1</f>
        <v>4.623265741728929</v>
      </c>
    </row>
    <row r="48" spans="1:6" ht="12.75">
      <c r="A48" s="4">
        <v>39</v>
      </c>
      <c r="B48" s="4">
        <f>$B$3-A48</f>
        <v>936</v>
      </c>
      <c r="C48" s="10">
        <f>B48/$E$1</f>
        <v>8.210526315789474</v>
      </c>
      <c r="D48" s="10">
        <f>$E$3-C48</f>
        <v>0.3421052631578938</v>
      </c>
      <c r="E48" s="10">
        <f>$B$3/C48</f>
        <v>118.74999999999999</v>
      </c>
      <c r="F48" s="10">
        <f>E48-$E$1</f>
        <v>4.749999999999986</v>
      </c>
    </row>
    <row r="49" spans="1:6" ht="12.75">
      <c r="A49" s="4">
        <v>40</v>
      </c>
      <c r="B49" s="4">
        <f>$B$3-A49</f>
        <v>935</v>
      </c>
      <c r="C49" s="10">
        <f>B49/$E$1</f>
        <v>8.201754385964913</v>
      </c>
      <c r="D49" s="10">
        <f>$E$3-C49</f>
        <v>0.35087719298245545</v>
      </c>
      <c r="E49" s="10">
        <f>$B$3/C49</f>
        <v>118.87700534759358</v>
      </c>
      <c r="F49" s="10">
        <f>E49-$E$1</f>
        <v>4.877005347593581</v>
      </c>
    </row>
    <row r="50" spans="1:6" ht="12.75">
      <c r="A50" s="4">
        <v>41</v>
      </c>
      <c r="B50" s="4">
        <f>$B$3-A50</f>
        <v>934</v>
      </c>
      <c r="C50" s="10">
        <f>B50/$E$1</f>
        <v>8.192982456140351</v>
      </c>
      <c r="D50" s="10">
        <f>$E$3-C50</f>
        <v>0.3596491228070171</v>
      </c>
      <c r="E50" s="10">
        <f>$B$3/C50</f>
        <v>119.00428265524626</v>
      </c>
      <c r="F50" s="10">
        <f>E50-$E$1</f>
        <v>5.004282655246257</v>
      </c>
    </row>
    <row r="51" spans="1:6" ht="12.75">
      <c r="A51" s="4">
        <v>42</v>
      </c>
      <c r="B51" s="4">
        <f>$B$3-A51</f>
        <v>933</v>
      </c>
      <c r="C51" s="10">
        <f>B51/$E$1</f>
        <v>8.18421052631579</v>
      </c>
      <c r="D51" s="10">
        <f>$E$3-C51</f>
        <v>0.36842105263157876</v>
      </c>
      <c r="E51" s="10">
        <f>$B$3/C51</f>
        <v>119.13183279742765</v>
      </c>
      <c r="F51" s="10">
        <f>E51-$E$1</f>
        <v>5.1318327974276485</v>
      </c>
    </row>
    <row r="52" spans="1:6" ht="12.75">
      <c r="A52" s="4">
        <v>43</v>
      </c>
      <c r="B52" s="4">
        <f>$B$3-A52</f>
        <v>932</v>
      </c>
      <c r="C52" s="10">
        <f>B52/$E$1</f>
        <v>8.175438596491228</v>
      </c>
      <c r="D52" s="10">
        <f>$E$3-C52</f>
        <v>0.3771929824561404</v>
      </c>
      <c r="E52" s="10">
        <f>$B$3/C52</f>
        <v>119.25965665236052</v>
      </c>
      <c r="F52" s="10">
        <f>E52-$E$1</f>
        <v>5.259656652360519</v>
      </c>
    </row>
    <row r="53" spans="1:6" ht="12.75">
      <c r="A53" s="4">
        <v>44</v>
      </c>
      <c r="B53" s="4">
        <f>$B$3-A53</f>
        <v>931</v>
      </c>
      <c r="C53" s="10">
        <f>B53/$E$1</f>
        <v>8.166666666666666</v>
      </c>
      <c r="D53" s="10">
        <f>$E$3-C53</f>
        <v>0.38596491228070207</v>
      </c>
      <c r="E53" s="10">
        <f>$B$3/C53</f>
        <v>119.38775510204083</v>
      </c>
      <c r="F53" s="10">
        <f>E53-$E$1</f>
        <v>5.387755102040828</v>
      </c>
    </row>
    <row r="54" spans="1:6" ht="12.75">
      <c r="A54" s="4">
        <v>45</v>
      </c>
      <c r="B54" s="4">
        <f>$B$3-A54</f>
        <v>930</v>
      </c>
      <c r="C54" s="10">
        <f>B54/$E$1</f>
        <v>8.157894736842104</v>
      </c>
      <c r="D54" s="10">
        <f>$E$3-C54</f>
        <v>0.3947368421052637</v>
      </c>
      <c r="E54" s="10">
        <f>$B$3/C54</f>
        <v>119.51612903225808</v>
      </c>
      <c r="F54" s="10">
        <f>E54-$E$1</f>
        <v>5.516129032258078</v>
      </c>
    </row>
    <row r="55" spans="1:6" ht="12.75">
      <c r="A55" s="4">
        <v>46</v>
      </c>
      <c r="B55" s="4">
        <f>$B$3-A55</f>
        <v>929</v>
      </c>
      <c r="C55" s="10">
        <f>B55/$E$1</f>
        <v>8.149122807017545</v>
      </c>
      <c r="D55" s="10">
        <f>$E$3-C55</f>
        <v>0.4035087719298236</v>
      </c>
      <c r="E55" s="10">
        <f>$B$3/C55</f>
        <v>119.64477933261571</v>
      </c>
      <c r="F55" s="10">
        <f>E55-$E$1</f>
        <v>5.6447793326157125</v>
      </c>
    </row>
    <row r="56" spans="1:6" ht="12.75">
      <c r="A56" s="4">
        <v>47</v>
      </c>
      <c r="B56" s="4">
        <f>$B$3-A56</f>
        <v>928</v>
      </c>
      <c r="C56" s="10">
        <f>B56/$E$1</f>
        <v>8.140350877192983</v>
      </c>
      <c r="D56" s="10">
        <f>$E$3-C56</f>
        <v>0.41228070175438525</v>
      </c>
      <c r="E56" s="10">
        <f>$B$3/C56</f>
        <v>119.77370689655172</v>
      </c>
      <c r="F56" s="10">
        <f>E56-$E$1</f>
        <v>5.773706896551715</v>
      </c>
    </row>
    <row r="57" spans="1:6" ht="12.75">
      <c r="A57" s="4">
        <v>48</v>
      </c>
      <c r="B57" s="4">
        <f>$B$3-A57</f>
        <v>927</v>
      </c>
      <c r="C57" s="10">
        <f>B57/$E$1</f>
        <v>8.131578947368421</v>
      </c>
      <c r="D57" s="10">
        <f>$E$3-C57</f>
        <v>0.4210526315789469</v>
      </c>
      <c r="E57" s="10">
        <f>$B$3/C57</f>
        <v>119.90291262135922</v>
      </c>
      <c r="F57" s="10">
        <f>E57-$E$1</f>
        <v>5.902912621359221</v>
      </c>
    </row>
    <row r="58" spans="1:6" ht="12.75">
      <c r="A58" s="4">
        <v>49</v>
      </c>
      <c r="B58" s="4">
        <f>$B$3-A58</f>
        <v>926</v>
      </c>
      <c r="C58" s="10">
        <f>B58/$E$1</f>
        <v>8.12280701754386</v>
      </c>
      <c r="D58" s="10">
        <f>$E$3-C58</f>
        <v>0.42982456140350855</v>
      </c>
      <c r="E58" s="10">
        <f>$B$3/C58</f>
        <v>120.03239740820734</v>
      </c>
      <c r="F58" s="10">
        <f>E58-$E$1</f>
        <v>6.032397408207345</v>
      </c>
    </row>
    <row r="59" spans="1:6" ht="12.75">
      <c r="A59" s="4">
        <v>50</v>
      </c>
      <c r="B59" s="4">
        <f>$B$3-A59</f>
        <v>925</v>
      </c>
      <c r="C59" s="10">
        <f>B59/$E$1</f>
        <v>8.114035087719298</v>
      </c>
      <c r="D59" s="10">
        <f>$E$3-C59</f>
        <v>0.4385964912280702</v>
      </c>
      <c r="E59" s="10">
        <f>$B$3/C59</f>
        <v>120.16216216216216</v>
      </c>
      <c r="F59" s="10">
        <f>E59-$E$1</f>
        <v>6.162162162162161</v>
      </c>
    </row>
    <row r="60" spans="1:6" ht="12.75">
      <c r="A60" s="4">
        <v>51</v>
      </c>
      <c r="B60" s="4">
        <f>$B$3-A60</f>
        <v>924</v>
      </c>
      <c r="C60" s="10">
        <f>B60/$E$1</f>
        <v>8.105263157894736</v>
      </c>
      <c r="D60" s="10">
        <f>$E$3-C60</f>
        <v>0.44736842105263186</v>
      </c>
      <c r="E60" s="10">
        <f>$B$3/C60</f>
        <v>120.2922077922078</v>
      </c>
      <c r="F60" s="10">
        <f>E60-$E$1</f>
        <v>6.292207792207805</v>
      </c>
    </row>
    <row r="61" spans="1:6" ht="12.75">
      <c r="A61" s="4">
        <v>52</v>
      </c>
      <c r="B61" s="4">
        <f>$B$3-A61</f>
        <v>923</v>
      </c>
      <c r="C61" s="10">
        <f>B61/$E$1</f>
        <v>8.096491228070175</v>
      </c>
      <c r="D61" s="10">
        <f>$E$3-C61</f>
        <v>0.4561403508771935</v>
      </c>
      <c r="E61" s="10">
        <f>$B$3/C61</f>
        <v>120.42253521126761</v>
      </c>
      <c r="F61" s="10">
        <f>E61-$E$1</f>
        <v>6.422535211267615</v>
      </c>
    </row>
    <row r="62" spans="1:6" ht="12.75">
      <c r="A62" s="4">
        <v>53</v>
      </c>
      <c r="B62" s="4">
        <f>$B$3-A62</f>
        <v>922</v>
      </c>
      <c r="C62" s="10">
        <f>B62/$E$1</f>
        <v>8.087719298245615</v>
      </c>
      <c r="D62" s="10">
        <f>$E$3-C62</f>
        <v>0.4649122807017534</v>
      </c>
      <c r="E62" s="10">
        <f>$B$3/C62</f>
        <v>120.55314533622558</v>
      </c>
      <c r="F62" s="10">
        <f>E62-$E$1</f>
        <v>6.553145336225583</v>
      </c>
    </row>
    <row r="63" spans="1:6" ht="12.75">
      <c r="A63" s="4">
        <v>54</v>
      </c>
      <c r="B63" s="4">
        <f>$B$3-A63</f>
        <v>921</v>
      </c>
      <c r="C63" s="10">
        <f>B63/$E$1</f>
        <v>8.078947368421053</v>
      </c>
      <c r="D63" s="10">
        <f>$E$3-C63</f>
        <v>0.47368421052631504</v>
      </c>
      <c r="E63" s="10">
        <f>$B$3/C63</f>
        <v>120.68403908794788</v>
      </c>
      <c r="F63" s="10">
        <f>E63-$E$1</f>
        <v>6.68403908794788</v>
      </c>
    </row>
    <row r="64" spans="1:6" ht="12.75">
      <c r="A64" s="4">
        <v>55</v>
      </c>
      <c r="B64" s="4">
        <f>$B$3-A64</f>
        <v>920</v>
      </c>
      <c r="C64" s="10">
        <f>B64/$E$1</f>
        <v>8.070175438596491</v>
      </c>
      <c r="D64" s="10">
        <f>$E$3-C64</f>
        <v>0.4824561403508767</v>
      </c>
      <c r="E64" s="10">
        <f>$B$3/C64</f>
        <v>120.81521739130434</v>
      </c>
      <c r="F64" s="10">
        <f>E64-$E$1</f>
        <v>6.815217391304344</v>
      </c>
    </row>
    <row r="65" spans="1:6" ht="12.75">
      <c r="A65" s="4">
        <v>56</v>
      </c>
      <c r="B65" s="4">
        <f>$B$3-A65</f>
        <v>919</v>
      </c>
      <c r="C65" s="10">
        <f>B65/$E$1</f>
        <v>8.06140350877193</v>
      </c>
      <c r="D65" s="10">
        <f>$E$3-C65</f>
        <v>0.49122807017543835</v>
      </c>
      <c r="E65" s="10">
        <f>$B$3/C65</f>
        <v>120.94668117519042</v>
      </c>
      <c r="F65" s="10">
        <f>E65-$E$1</f>
        <v>6.94668117519042</v>
      </c>
    </row>
    <row r="66" spans="1:6" ht="12.75">
      <c r="A66" s="4">
        <v>57</v>
      </c>
      <c r="B66" s="4">
        <f>$B$3-A66</f>
        <v>918</v>
      </c>
      <c r="C66" s="10">
        <f>B66/$E$1</f>
        <v>8.052631578947368</v>
      </c>
      <c r="D66" s="10">
        <f>$E$3-C66</f>
        <v>0.5</v>
      </c>
      <c r="E66" s="10">
        <f>$B$3/C66</f>
        <v>121.07843137254902</v>
      </c>
      <c r="F66" s="10">
        <f>E66-$E$1</f>
        <v>7.078431372549019</v>
      </c>
    </row>
    <row r="67" spans="1:6" ht="12.75">
      <c r="A67" s="4">
        <v>58</v>
      </c>
      <c r="B67" s="4">
        <f>$B$3-A67</f>
        <v>917</v>
      </c>
      <c r="C67" s="10">
        <f>B67/$E$1</f>
        <v>8.043859649122806</v>
      </c>
      <c r="D67" s="10">
        <f>$E$3-C67</f>
        <v>0.5087719298245617</v>
      </c>
      <c r="E67" s="10">
        <f>$B$3/C67</f>
        <v>121.21046892039259</v>
      </c>
      <c r="F67" s="10">
        <f>E67-$E$1</f>
        <v>7.210468920392586</v>
      </c>
    </row>
    <row r="68" spans="1:6" ht="12.75">
      <c r="A68" s="4">
        <v>59</v>
      </c>
      <c r="B68" s="4">
        <f>$B$3-A68</f>
        <v>916</v>
      </c>
      <c r="C68" s="10">
        <f>B68/$E$1</f>
        <v>8.035087719298245</v>
      </c>
      <c r="D68" s="10">
        <f>$E$3-C68</f>
        <v>0.5175438596491233</v>
      </c>
      <c r="E68" s="10">
        <f>$B$3/C68</f>
        <v>121.34279475982534</v>
      </c>
      <c r="F68" s="10">
        <f>E68-$E$1</f>
        <v>7.342794759825338</v>
      </c>
    </row>
    <row r="69" spans="1:6" ht="12.75">
      <c r="A69" s="4">
        <v>60</v>
      </c>
      <c r="B69" s="4">
        <f>$B$3-A69</f>
        <v>915</v>
      </c>
      <c r="C69" s="10">
        <f>B69/$E$1</f>
        <v>8.026315789473685</v>
      </c>
      <c r="D69" s="10">
        <f>$E$3-C69</f>
        <v>0.5263157894736832</v>
      </c>
      <c r="E69" s="10">
        <f>$B$3/C69</f>
        <v>121.47540983606557</v>
      </c>
      <c r="F69" s="10">
        <f>E69-$E$1</f>
        <v>7.475409836065566</v>
      </c>
    </row>
    <row r="70" spans="1:6" ht="12.75">
      <c r="A70" s="4">
        <v>61</v>
      </c>
      <c r="B70" s="4">
        <f>$B$3-A70</f>
        <v>914</v>
      </c>
      <c r="C70" s="10">
        <f>B70/$E$1</f>
        <v>8.017543859649123</v>
      </c>
      <c r="D70" s="10">
        <f>$E$3-C70</f>
        <v>0.5350877192982448</v>
      </c>
      <c r="E70" s="10">
        <f>$B$3/C70</f>
        <v>121.60831509846827</v>
      </c>
      <c r="F70" s="10">
        <f>E70-$E$1</f>
        <v>7.6083150984682675</v>
      </c>
    </row>
    <row r="71" spans="1:6" ht="12.75">
      <c r="A71" s="4">
        <v>62</v>
      </c>
      <c r="B71" s="4">
        <f>$B$3-A71</f>
        <v>913</v>
      </c>
      <c r="C71" s="10">
        <f>B71/$E$1</f>
        <v>8.008771929824562</v>
      </c>
      <c r="D71" s="10">
        <f>$E$3-C71</f>
        <v>0.5438596491228065</v>
      </c>
      <c r="E71" s="10">
        <f>$B$3/C71</f>
        <v>121.74151150054765</v>
      </c>
      <c r="F71" s="10">
        <f>E71-$E$1</f>
        <v>7.741511500547645</v>
      </c>
    </row>
    <row r="72" spans="1:6" ht="12.75">
      <c r="A72" s="4">
        <v>63</v>
      </c>
      <c r="B72" s="4">
        <f>$B$3-A72</f>
        <v>912</v>
      </c>
      <c r="C72" s="10">
        <f>B72/$E$1</f>
        <v>8</v>
      </c>
      <c r="D72" s="10">
        <f>$E$3-C72</f>
        <v>0.5526315789473681</v>
      </c>
      <c r="E72" s="10">
        <f>$B$3/C72</f>
        <v>121.875</v>
      </c>
      <c r="F72" s="10">
        <f>E72-$E$1</f>
        <v>7.875</v>
      </c>
    </row>
    <row r="73" spans="1:6" ht="12.75">
      <c r="A73" s="4">
        <v>64</v>
      </c>
      <c r="B73" s="4">
        <f>$B$3-A73</f>
        <v>911</v>
      </c>
      <c r="C73" s="10">
        <f>B73/$E$1</f>
        <v>7.991228070175438</v>
      </c>
      <c r="D73" s="10">
        <f>$E$3-C73</f>
        <v>0.5614035087719298</v>
      </c>
      <c r="E73" s="10">
        <f>$B$3/C73</f>
        <v>122.00878155872668</v>
      </c>
      <c r="F73" s="10">
        <f>E73-$E$1</f>
        <v>8.008781558726682</v>
      </c>
    </row>
    <row r="74" spans="1:6" ht="12.75">
      <c r="A74" s="4">
        <v>65</v>
      </c>
      <c r="B74" s="4">
        <f>$B$3-A74</f>
        <v>910</v>
      </c>
      <c r="C74" s="10">
        <f>B74/$E$1</f>
        <v>7.982456140350878</v>
      </c>
      <c r="D74" s="10">
        <f>$E$3-C74</f>
        <v>0.5701754385964906</v>
      </c>
      <c r="E74" s="10">
        <f>$B$3/C74</f>
        <v>122.14285714285714</v>
      </c>
      <c r="F74" s="10">
        <f>E74-$E$1</f>
        <v>8.142857142857139</v>
      </c>
    </row>
    <row r="75" spans="1:6" ht="12.75">
      <c r="A75" s="4">
        <v>66</v>
      </c>
      <c r="B75" s="4">
        <f>$B$3-A75</f>
        <v>909</v>
      </c>
      <c r="C75" s="10">
        <f>B75/$E$1</f>
        <v>7.973684210526316</v>
      </c>
      <c r="D75" s="10">
        <f>$E$3-C75</f>
        <v>0.5789473684210522</v>
      </c>
      <c r="E75" s="10">
        <f>$B$3/C75</f>
        <v>122.27722772277228</v>
      </c>
      <c r="F75" s="10">
        <f>E75-$E$1</f>
        <v>8.277227722772281</v>
      </c>
    </row>
    <row r="76" spans="1:6" ht="12.75">
      <c r="A76" s="4">
        <v>67</v>
      </c>
      <c r="B76" s="4">
        <f>$B$3-A76</f>
        <v>908</v>
      </c>
      <c r="C76" s="10">
        <f>B76/$E$1</f>
        <v>7.964912280701754</v>
      </c>
      <c r="D76" s="10">
        <f>$E$3-C76</f>
        <v>0.5877192982456139</v>
      </c>
      <c r="E76" s="10">
        <f>$B$3/C76</f>
        <v>122.41189427312776</v>
      </c>
      <c r="F76" s="10">
        <f>E76-$E$1</f>
        <v>8.411894273127757</v>
      </c>
    </row>
    <row r="77" spans="1:6" ht="12.75">
      <c r="A77" s="4">
        <v>68</v>
      </c>
      <c r="B77" s="4">
        <f>$B$3-A77</f>
        <v>907</v>
      </c>
      <c r="C77" s="10">
        <f>B77/$E$1</f>
        <v>7.956140350877193</v>
      </c>
      <c r="D77" s="10">
        <f>$E$3-C77</f>
        <v>0.5964912280701755</v>
      </c>
      <c r="E77" s="10">
        <f>$B$3/C77</f>
        <v>122.54685777287763</v>
      </c>
      <c r="F77" s="10">
        <f>E77-$E$1</f>
        <v>8.54685777287763</v>
      </c>
    </row>
    <row r="78" spans="1:6" ht="12.75">
      <c r="A78" s="4">
        <v>69</v>
      </c>
      <c r="B78" s="4">
        <f>$B$3-A78</f>
        <v>906</v>
      </c>
      <c r="C78" s="10">
        <f>B78/$E$1</f>
        <v>7.947368421052632</v>
      </c>
      <c r="D78" s="10">
        <f>$E$3-C78</f>
        <v>0.6052631578947363</v>
      </c>
      <c r="E78" s="10">
        <f>$B$3/C78</f>
        <v>122.68211920529801</v>
      </c>
      <c r="F78" s="10">
        <f>E78-$E$1</f>
        <v>8.682119205298008</v>
      </c>
    </row>
    <row r="79" spans="1:6" ht="12.75">
      <c r="A79" s="4">
        <v>70</v>
      </c>
      <c r="B79" s="4">
        <f>$B$3-A79</f>
        <v>905</v>
      </c>
      <c r="C79" s="10">
        <f>B79/$E$1</f>
        <v>7.93859649122807</v>
      </c>
      <c r="D79" s="10">
        <f>$E$3-C79</f>
        <v>0.6140350877192979</v>
      </c>
      <c r="E79" s="10">
        <f>$B$3/C79</f>
        <v>122.81767955801105</v>
      </c>
      <c r="F79" s="10">
        <f>E79-$E$1</f>
        <v>8.81767955801105</v>
      </c>
    </row>
    <row r="80" ht="12.75">
      <c r="A80" s="11" t="s">
        <v>18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&amp;C&amp;"Nimbus Roman No9 L,Regular"&amp;12&amp;A</oddHeader>
    <oddFooter>&amp;C&amp;"Nimbus Roman No9 L,Regular"&amp;12Page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2007-01-15T15:33:28Z</dcterms:created>
  <dcterms:modified xsi:type="dcterms:W3CDTF">2007-01-15T16:04:06Z</dcterms:modified>
  <cp:category/>
  <cp:version/>
  <cp:contentType/>
  <cp:contentStatus/>
  <cp:revision>2</cp:revision>
</cp:coreProperties>
</file>